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00" windowHeight="9110"/>
  </bookViews>
  <sheets>
    <sheet name="batterie" sheetId="1" r:id="rId1"/>
  </sheets>
  <calcPr calcId="152511"/>
</workbook>
</file>

<file path=xl/calcChain.xml><?xml version="1.0" encoding="utf-8"?>
<calcChain xmlns="http://schemas.openxmlformats.org/spreadsheetml/2006/main">
  <c r="H9" i="1" l="1"/>
  <c r="N3" i="1" l="1"/>
  <c r="P3" i="1" s="1"/>
  <c r="N4" i="1"/>
  <c r="P4" i="1" s="1"/>
  <c r="N5" i="1"/>
  <c r="P5" i="1" s="1"/>
  <c r="N7" i="1"/>
  <c r="P7" i="1" s="1"/>
  <c r="N6" i="1"/>
  <c r="P6" i="1" s="1"/>
  <c r="N8" i="1"/>
  <c r="P8" i="1" s="1"/>
  <c r="N9" i="1"/>
  <c r="P9" i="1" s="1"/>
  <c r="N10" i="1"/>
  <c r="P10" i="1" s="1"/>
  <c r="N11" i="1"/>
  <c r="P11" i="1" s="1"/>
  <c r="G5" i="1" l="1"/>
  <c r="J5" i="1"/>
  <c r="M5" i="1" s="1"/>
  <c r="Q5" i="1" s="1"/>
  <c r="K5" i="1"/>
  <c r="L5" i="1" s="1"/>
  <c r="G7" i="1"/>
  <c r="J7" i="1"/>
  <c r="M7" i="1" s="1"/>
  <c r="Q7" i="1" s="1"/>
  <c r="K7" i="1"/>
  <c r="L7" i="1" s="1"/>
  <c r="G6" i="1"/>
  <c r="J6" i="1"/>
  <c r="M6" i="1" s="1"/>
  <c r="Q6" i="1" s="1"/>
  <c r="K6" i="1"/>
  <c r="L6" i="1" s="1"/>
  <c r="G8" i="1"/>
  <c r="J8" i="1"/>
  <c r="M8" i="1" s="1"/>
  <c r="Q8" i="1" s="1"/>
  <c r="K8" i="1"/>
  <c r="L8" i="1" s="1"/>
  <c r="G9" i="1"/>
  <c r="J9" i="1"/>
  <c r="M9" i="1" s="1"/>
  <c r="Q9" i="1" s="1"/>
  <c r="K9" i="1"/>
  <c r="L9" i="1" s="1"/>
  <c r="G10" i="1"/>
  <c r="J10" i="1"/>
  <c r="M10" i="1" s="1"/>
  <c r="Q10" i="1" s="1"/>
  <c r="K10" i="1"/>
  <c r="L10" i="1" s="1"/>
  <c r="G11" i="1"/>
  <c r="J11" i="1"/>
  <c r="M11" i="1" s="1"/>
  <c r="Q11" i="1" s="1"/>
  <c r="K11" i="1"/>
  <c r="L11" i="1" s="1"/>
  <c r="K3" i="1" l="1"/>
  <c r="L3" i="1" s="1"/>
  <c r="K4" i="1"/>
  <c r="L4" i="1" s="1"/>
  <c r="J3" i="1"/>
  <c r="M3" i="1" s="1"/>
  <c r="Q3" i="1" s="1"/>
  <c r="J4" i="1"/>
  <c r="M4" i="1" s="1"/>
  <c r="Q4" i="1" s="1"/>
  <c r="G3" i="1"/>
  <c r="G4" i="1"/>
</calcChain>
</file>

<file path=xl/sharedStrings.xml><?xml version="1.0" encoding="utf-8"?>
<sst xmlns="http://schemas.openxmlformats.org/spreadsheetml/2006/main" count="35" uniqueCount="30">
  <si>
    <t>URL</t>
  </si>
  <si>
    <t>marque</t>
  </si>
  <si>
    <t>V</t>
  </si>
  <si>
    <t>€/1000 livré</t>
  </si>
  <si>
    <t>Ah</t>
  </si>
  <si>
    <t>Wh</t>
  </si>
  <si>
    <t>Vbatty</t>
  </si>
  <si>
    <t>€/kWh</t>
  </si>
  <si>
    <t>format</t>
  </si>
  <si>
    <t>https://fr.aliexpress.com/item/1-7-pcs-lot-Marque-Nouveau-Vbatty-21700-batterie-haute-drian-4800-mah-50A-Batterie-3/32914942493.html?spm=a2g0w.search0104.3.2.24d55426qYjENB&amp;ws_ab_test=searchweb0_0%2Csearchweb201602_9_10065_10068_319_10892_317_10696_10084_453_454_10083_10618_10304_10307_10820_10821_537_10302_536_10902_10843_10059_10884_10887_321_322_10103-10892%2Csearchweb201603_51%2CppcSwitch_0&amp;algo_pvid=902693d1-1c54-4564-af93-6208596e119a&amp;algo_expid=902693d1-1c54-4564-af93-6208596e119a-0</t>
  </si>
  <si>
    <t>https://fr.aliexpress.com/item/Li-Ion-Li-40A-3-7-v-21700-4000-mah-14-8-w-Batterie-Li-ion/32880575547.html?spm=a2g0w.search0104.3.24.24d55426qYjENB&amp;ws_ab_test=searchweb0_0%2Csearchweb201602_9_10065_10068_319_10892_317_10696_10084_453_454_10083_10618_10304_10307_10820_10821_537_10302_536_10902_10843_10059_10884_10887_321_322_10103%2Csearchweb201603_51%2CppcSwitch_0&amp;algo_pvid=902693d1-1c54-4564-af93-6208596e119a&amp;algo_expid=902693d1-1c54-4564-af93-6208596e119a-3</t>
  </si>
  <si>
    <t>g</t>
  </si>
  <si>
    <t>g/Wh</t>
  </si>
  <si>
    <t>Wh 0,2A</t>
  </si>
  <si>
    <t>kg/10kWh</t>
  </si>
  <si>
    <t>€/10kWh</t>
  </si>
  <si>
    <t>mesuré</t>
  </si>
  <si>
    <t>status</t>
  </si>
  <si>
    <t>https://fr.dhgate.com/product/good-price-real-capacity-18650-lithium-battery/450598286.html?skuid=566682105219649536#s5-20-1;searl|2690475601</t>
  </si>
  <si>
    <t>nb</t>
  </si>
  <si>
    <t>Liitokala</t>
  </si>
  <si>
    <t>https://fr.aliexpress.com/item/32693679055.html?storeId=133859&amp;spm=a2g1y.12024536.productList_2792230.subject_3</t>
  </si>
  <si>
    <t>elec / 16</t>
  </si>
  <si>
    <t>tot</t>
  </si>
  <si>
    <t>https://eu.nkon.nl/rechargeable/li-ion/18650-size/samsung-inr18650-13p.html</t>
  </si>
  <si>
    <t>Samsung</t>
  </si>
  <si>
    <t>https://fr.aliexpress.com/item/32835679557.html</t>
  </si>
  <si>
    <t>https://fr.aliexpress.com/item/1005001380601792.html</t>
  </si>
  <si>
    <t>Panasonic ?</t>
  </si>
  <si>
    <t>https://fr.aliexpress.com/item/1005001465948167.html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</si>
</sst>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49" fontId="0" fillId="0" borderId="0" xfId="0" applyNumberFormat="1" applyAlignment="1">
      <alignment shrinkToFit="1" readingOrder="1"/>
    </xf>
    <xf numFmtId="49" fontId="1" fillId="0" borderId="0" xfId="1" applyNumberFormat="1" applyAlignment="1">
      <alignment shrinkToFit="1" readingOrder="1"/>
    </xf>
    <xf numFmtId="49" fontId="0" fillId="2" borderId="1" xfId="0" applyNumberFormat="1" applyFill="1" applyBorder="1" applyAlignment="1">
      <alignment shrinkToFit="1" readingOrder="1"/>
    </xf>
    <xf numFmtId="0" fontId="0" fillId="2" borderId="1" xfId="0" applyFill="1" applyBorder="1"/>
    <xf numFmtId="0" fontId="0" fillId="0" borderId="0" xfId="0" applyFill="1"/>
    <xf numFmtId="49" fontId="1" fillId="3" borderId="0" xfId="1" applyNumberFormat="1" applyFill="1" applyAlignment="1">
      <alignment shrinkToFit="1" readingOrder="1"/>
    </xf>
    <xf numFmtId="0" fontId="0" fillId="3" borderId="0" xfId="0" applyFill="1"/>
    <xf numFmtId="49" fontId="0" fillId="3" borderId="0" xfId="0" applyNumberFormat="1" applyFill="1" applyAlignment="1">
      <alignment shrinkToFit="1" readingOrder="1"/>
    </xf>
    <xf numFmtId="6" fontId="0" fillId="0" borderId="0" xfId="0" applyNumberFormat="1"/>
    <xf numFmtId="6" fontId="0" fillId="0" borderId="0" xfId="0" applyNumberFormat="1" applyFill="1"/>
    <xf numFmtId="6" fontId="0" fillId="3" borderId="0" xfId="0" applyNumberFormat="1" applyFill="1"/>
    <xf numFmtId="49" fontId="0" fillId="0" borderId="0" xfId="0" applyNumberFormat="1" applyFill="1" applyAlignment="1">
      <alignment shrinkToFit="1" readingOrder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dhgate.com/product/good-price-real-capacity-18650-lithium-battery/450598286.html?skuid=566682105219649536" TargetMode="External"/><Relationship Id="rId1" Type="http://schemas.openxmlformats.org/officeDocument/2006/relationships/hyperlink" Target="https://fr.aliexpress.com/item/32693679055.html?storeId=133859&amp;spm=a2g1y.12024536.productList_2792230.subject_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O19" sqref="O19"/>
    </sheetView>
  </sheetViews>
  <sheetFormatPr baseColWidth="10" defaultColWidth="9.08984375" defaultRowHeight="14.5" x14ac:dyDescent="0.35"/>
  <cols>
    <col min="1" max="1" width="9.08984375" style="1"/>
    <col min="2" max="2" width="16" bestFit="1" customWidth="1"/>
    <col min="3" max="3" width="6.54296875" bestFit="1" customWidth="1"/>
    <col min="4" max="4" width="3.81640625" bestFit="1" customWidth="1"/>
    <col min="5" max="5" width="4.81640625" bestFit="1" customWidth="1"/>
    <col min="6" max="6" width="5.81640625" bestFit="1" customWidth="1"/>
    <col min="7" max="7" width="6.81640625" bestFit="1" customWidth="1"/>
    <col min="8" max="8" width="7.81640625" bestFit="1" customWidth="1"/>
    <col min="9" max="9" width="10.6328125" bestFit="1" customWidth="1"/>
    <col min="10" max="10" width="8.1796875" customWidth="1"/>
    <col min="12" max="12" width="12" bestFit="1" customWidth="1"/>
    <col min="15" max="15" width="7.08984375" bestFit="1" customWidth="1"/>
  </cols>
  <sheetData>
    <row r="1" spans="1:17" x14ac:dyDescent="0.35">
      <c r="P1" s="9">
        <v>30</v>
      </c>
    </row>
    <row r="2" spans="1:17" s="4" customFormat="1" x14ac:dyDescent="0.35">
      <c r="A2" s="3" t="s">
        <v>0</v>
      </c>
      <c r="B2" s="4" t="s">
        <v>1</v>
      </c>
      <c r="C2" s="4" t="s">
        <v>8</v>
      </c>
      <c r="D2" s="4" t="s">
        <v>4</v>
      </c>
      <c r="E2" s="4" t="s">
        <v>2</v>
      </c>
      <c r="F2" s="4" t="s">
        <v>11</v>
      </c>
      <c r="G2" s="4" t="s">
        <v>5</v>
      </c>
      <c r="H2" s="4" t="s">
        <v>13</v>
      </c>
      <c r="I2" s="4" t="s">
        <v>3</v>
      </c>
      <c r="J2" s="4" t="s">
        <v>7</v>
      </c>
      <c r="K2" s="4" t="s">
        <v>12</v>
      </c>
      <c r="L2" s="4" t="s">
        <v>14</v>
      </c>
      <c r="M2" s="4" t="s">
        <v>15</v>
      </c>
      <c r="N2" s="4" t="s">
        <v>19</v>
      </c>
      <c r="O2" s="4" t="s">
        <v>17</v>
      </c>
      <c r="P2" s="4" t="s">
        <v>22</v>
      </c>
      <c r="Q2" s="4" t="s">
        <v>23</v>
      </c>
    </row>
    <row r="3" spans="1:17" x14ac:dyDescent="0.35">
      <c r="A3" s="2" t="s">
        <v>9</v>
      </c>
      <c r="B3" t="s">
        <v>6</v>
      </c>
      <c r="C3">
        <v>21700</v>
      </c>
      <c r="D3">
        <v>4.8</v>
      </c>
      <c r="E3">
        <v>3.7</v>
      </c>
      <c r="F3">
        <v>68</v>
      </c>
      <c r="G3">
        <f t="shared" ref="G3:G4" si="0">D3*E3</f>
        <v>17.760000000000002</v>
      </c>
      <c r="H3">
        <v>17.100000000000001</v>
      </c>
      <c r="I3">
        <v>3619.79</v>
      </c>
      <c r="J3">
        <f t="shared" ref="J3:J4" si="1">I3/H3</f>
        <v>211.68362573099412</v>
      </c>
      <c r="K3">
        <f t="shared" ref="K3:K4" si="2">F3/H3</f>
        <v>3.9766081871345027</v>
      </c>
      <c r="L3">
        <f t="shared" ref="L3:L4" si="3">K3*10</f>
        <v>39.76608187134503</v>
      </c>
      <c r="M3">
        <f t="shared" ref="M3:M4" si="4">J3*10</f>
        <v>2116.8362573099412</v>
      </c>
      <c r="N3" s="5">
        <f t="shared" ref="N3:N11" si="5">10000/H3</f>
        <v>584.79532163742681</v>
      </c>
      <c r="P3" s="10">
        <f>(N3/16)*$P$1</f>
        <v>1096.4912280701753</v>
      </c>
      <c r="Q3" s="9">
        <f>M3+P3</f>
        <v>3213.3274853801167</v>
      </c>
    </row>
    <row r="4" spans="1:17" s="7" customFormat="1" x14ac:dyDescent="0.35">
      <c r="A4" s="6" t="s">
        <v>10</v>
      </c>
      <c r="B4" s="7" t="s">
        <v>20</v>
      </c>
      <c r="C4" s="7">
        <v>21700</v>
      </c>
      <c r="D4" s="7">
        <v>4</v>
      </c>
      <c r="E4" s="7">
        <v>3.7</v>
      </c>
      <c r="F4" s="7">
        <v>69</v>
      </c>
      <c r="G4" s="7">
        <f t="shared" si="0"/>
        <v>14.8</v>
      </c>
      <c r="H4" s="7">
        <v>16</v>
      </c>
      <c r="I4" s="7">
        <v>2160</v>
      </c>
      <c r="J4" s="7">
        <f t="shared" si="1"/>
        <v>135</v>
      </c>
      <c r="K4" s="7">
        <f t="shared" si="2"/>
        <v>4.3125</v>
      </c>
      <c r="L4" s="7">
        <f t="shared" si="3"/>
        <v>43.125</v>
      </c>
      <c r="M4" s="7">
        <f t="shared" si="4"/>
        <v>1350</v>
      </c>
      <c r="N4" s="7">
        <f t="shared" si="5"/>
        <v>625</v>
      </c>
      <c r="O4" s="7" t="s">
        <v>16</v>
      </c>
      <c r="P4" s="11">
        <f t="shared" ref="P4:P11" si="6">(N4/16)*$P$1</f>
        <v>1171.875</v>
      </c>
      <c r="Q4" s="11">
        <f t="shared" ref="Q4:Q11" si="7">M4+P4</f>
        <v>2521.875</v>
      </c>
    </row>
    <row r="5" spans="1:17" s="7" customFormat="1" ht="14" customHeight="1" x14ac:dyDescent="0.35">
      <c r="A5" s="8" t="s">
        <v>26</v>
      </c>
      <c r="B5" s="7" t="s">
        <v>20</v>
      </c>
      <c r="C5" s="7">
        <v>18650</v>
      </c>
      <c r="D5" s="7">
        <v>3</v>
      </c>
      <c r="E5" s="7">
        <v>3.7</v>
      </c>
      <c r="F5" s="7">
        <v>46</v>
      </c>
      <c r="G5" s="7">
        <f>D5*E5</f>
        <v>11.100000000000001</v>
      </c>
      <c r="H5" s="7">
        <v>12.21</v>
      </c>
      <c r="I5" s="7">
        <v>1567</v>
      </c>
      <c r="J5" s="7">
        <f>I5/H5</f>
        <v>128.33742833742832</v>
      </c>
      <c r="K5" s="7">
        <f>F5/H5</f>
        <v>3.767403767403767</v>
      </c>
      <c r="L5" s="7">
        <f>K5*10</f>
        <v>37.67403767403767</v>
      </c>
      <c r="M5" s="7">
        <f>J5*10</f>
        <v>1283.3742833742831</v>
      </c>
      <c r="N5" s="7">
        <f>10000/H5</f>
        <v>819.00081900081898</v>
      </c>
      <c r="O5" s="7" t="s">
        <v>16</v>
      </c>
      <c r="P5" s="11">
        <f t="shared" si="6"/>
        <v>1535.6265356265355</v>
      </c>
      <c r="Q5" s="11">
        <f t="shared" si="7"/>
        <v>2819.0008190008184</v>
      </c>
    </row>
    <row r="6" spans="1:17" s="7" customFormat="1" x14ac:dyDescent="0.35">
      <c r="A6" s="6" t="s">
        <v>21</v>
      </c>
      <c r="B6" s="7" t="s">
        <v>20</v>
      </c>
      <c r="C6" s="7">
        <v>18650</v>
      </c>
      <c r="D6" s="7">
        <v>3.4</v>
      </c>
      <c r="E6" s="7">
        <v>3.7</v>
      </c>
      <c r="F6" s="7">
        <v>46</v>
      </c>
      <c r="G6" s="7">
        <f>D6*E6</f>
        <v>12.58</v>
      </c>
      <c r="H6" s="7">
        <v>12.32</v>
      </c>
      <c r="I6" s="7">
        <v>1753</v>
      </c>
      <c r="J6" s="7">
        <f>I6/H6</f>
        <v>142.28896103896105</v>
      </c>
      <c r="K6" s="7">
        <f>F6/H6</f>
        <v>3.7337662337662336</v>
      </c>
      <c r="L6" s="7">
        <f>K6*10</f>
        <v>37.337662337662337</v>
      </c>
      <c r="M6" s="7">
        <f>J6*10</f>
        <v>1422.8896103896104</v>
      </c>
      <c r="N6" s="7">
        <f>10000/H6</f>
        <v>811.68831168831161</v>
      </c>
      <c r="O6" s="7" t="s">
        <v>16</v>
      </c>
      <c r="P6" s="11">
        <f t="shared" si="6"/>
        <v>1521.9155844155844</v>
      </c>
      <c r="Q6" s="11">
        <f t="shared" si="7"/>
        <v>2944.8051948051948</v>
      </c>
    </row>
    <row r="7" spans="1:17" x14ac:dyDescent="0.35">
      <c r="A7" s="2" t="s">
        <v>18</v>
      </c>
      <c r="C7">
        <v>18650</v>
      </c>
      <c r="D7">
        <v>3.2</v>
      </c>
      <c r="E7">
        <v>3.7</v>
      </c>
      <c r="F7">
        <v>48</v>
      </c>
      <c r="G7">
        <f t="shared" ref="G7:G11" si="8">D7*E7</f>
        <v>11.840000000000002</v>
      </c>
      <c r="H7">
        <v>11.6</v>
      </c>
      <c r="I7">
        <v>2108</v>
      </c>
      <c r="J7">
        <f t="shared" ref="J7:J11" si="9">I7/H7</f>
        <v>181.72413793103448</v>
      </c>
      <c r="K7">
        <f t="shared" ref="K7:K11" si="10">F7/H7</f>
        <v>4.1379310344827589</v>
      </c>
      <c r="L7">
        <f t="shared" ref="L7:L11" si="11">K7*10</f>
        <v>41.379310344827587</v>
      </c>
      <c r="M7">
        <f t="shared" ref="M7:M11" si="12">J7*10</f>
        <v>1817.2413793103447</v>
      </c>
      <c r="N7" s="5">
        <f t="shared" si="5"/>
        <v>862.06896551724139</v>
      </c>
      <c r="P7" s="10">
        <f t="shared" si="6"/>
        <v>1616.3793103448277</v>
      </c>
      <c r="Q7" s="9">
        <f t="shared" si="7"/>
        <v>3433.6206896551721</v>
      </c>
    </row>
    <row r="8" spans="1:17" s="5" customFormat="1" x14ac:dyDescent="0.35">
      <c r="A8" s="12" t="s">
        <v>24</v>
      </c>
      <c r="B8" s="5" t="s">
        <v>25</v>
      </c>
      <c r="C8" s="5">
        <v>18650</v>
      </c>
      <c r="D8" s="5">
        <v>1.3</v>
      </c>
      <c r="E8" s="5">
        <v>3.7</v>
      </c>
      <c r="F8" s="5">
        <v>50</v>
      </c>
      <c r="G8" s="5">
        <f t="shared" si="8"/>
        <v>4.8100000000000005</v>
      </c>
      <c r="H8" s="5">
        <v>4.8</v>
      </c>
      <c r="I8" s="5">
        <v>605</v>
      </c>
      <c r="J8" s="5">
        <f t="shared" si="9"/>
        <v>126.04166666666667</v>
      </c>
      <c r="K8" s="5">
        <f t="shared" si="10"/>
        <v>10.416666666666668</v>
      </c>
      <c r="L8" s="5">
        <f t="shared" si="11"/>
        <v>104.16666666666669</v>
      </c>
      <c r="M8" s="5">
        <f t="shared" si="12"/>
        <v>1260.4166666666667</v>
      </c>
      <c r="N8" s="5">
        <f t="shared" si="5"/>
        <v>2083.3333333333335</v>
      </c>
      <c r="P8" s="10">
        <f t="shared" si="6"/>
        <v>3906.2500000000005</v>
      </c>
      <c r="Q8" s="10">
        <f t="shared" si="7"/>
        <v>5166.666666666667</v>
      </c>
    </row>
    <row r="9" spans="1:17" s="5" customFormat="1" x14ac:dyDescent="0.35">
      <c r="A9" s="12" t="s">
        <v>27</v>
      </c>
      <c r="B9" s="5" t="s">
        <v>28</v>
      </c>
      <c r="C9" s="5">
        <v>18650</v>
      </c>
      <c r="D9" s="5">
        <v>3.4</v>
      </c>
      <c r="E9" s="5">
        <v>3.7</v>
      </c>
      <c r="F9" s="5">
        <v>50</v>
      </c>
      <c r="G9" s="5">
        <f t="shared" si="8"/>
        <v>12.58</v>
      </c>
      <c r="H9" s="5">
        <f>E9*2.5</f>
        <v>9.25</v>
      </c>
      <c r="I9" s="5">
        <v>1671</v>
      </c>
      <c r="J9" s="5">
        <f t="shared" si="9"/>
        <v>180.64864864864865</v>
      </c>
      <c r="K9" s="5">
        <f t="shared" si="10"/>
        <v>5.4054054054054053</v>
      </c>
      <c r="L9" s="5">
        <f t="shared" si="11"/>
        <v>54.054054054054049</v>
      </c>
      <c r="M9" s="5">
        <f t="shared" si="12"/>
        <v>1806.4864864864865</v>
      </c>
      <c r="N9" s="5">
        <f t="shared" si="5"/>
        <v>1081.081081081081</v>
      </c>
      <c r="O9" s="7" t="s">
        <v>16</v>
      </c>
      <c r="P9" s="10">
        <f t="shared" si="6"/>
        <v>2027.0270270270269</v>
      </c>
      <c r="Q9" s="10">
        <f t="shared" si="7"/>
        <v>3833.5135135135133</v>
      </c>
    </row>
    <row r="10" spans="1:17" x14ac:dyDescent="0.35">
      <c r="A10" s="1" t="s">
        <v>29</v>
      </c>
      <c r="C10" s="5">
        <v>18650</v>
      </c>
      <c r="D10" s="5">
        <v>3</v>
      </c>
      <c r="E10" s="5">
        <v>3.7</v>
      </c>
      <c r="F10" s="5">
        <v>50</v>
      </c>
      <c r="G10">
        <f t="shared" si="8"/>
        <v>11.100000000000001</v>
      </c>
      <c r="H10" s="5">
        <v>11</v>
      </c>
      <c r="I10" s="5">
        <v>1390</v>
      </c>
      <c r="J10">
        <f t="shared" si="9"/>
        <v>126.36363636363636</v>
      </c>
      <c r="K10">
        <f t="shared" si="10"/>
        <v>4.5454545454545459</v>
      </c>
      <c r="L10">
        <f t="shared" si="11"/>
        <v>45.45454545454546</v>
      </c>
      <c r="M10">
        <f t="shared" si="12"/>
        <v>1263.6363636363635</v>
      </c>
      <c r="N10" s="5">
        <f t="shared" si="5"/>
        <v>909.09090909090912</v>
      </c>
      <c r="P10" s="10">
        <f t="shared" si="6"/>
        <v>1704.5454545454545</v>
      </c>
      <c r="Q10" s="9">
        <f t="shared" si="7"/>
        <v>2968.181818181818</v>
      </c>
    </row>
    <row r="11" spans="1:17" x14ac:dyDescent="0.35">
      <c r="G11">
        <f t="shared" si="8"/>
        <v>0</v>
      </c>
      <c r="J11" t="e">
        <f t="shared" si="9"/>
        <v>#DIV/0!</v>
      </c>
      <c r="K11" t="e">
        <f t="shared" si="10"/>
        <v>#DIV/0!</v>
      </c>
      <c r="L11" t="e">
        <f t="shared" si="11"/>
        <v>#DIV/0!</v>
      </c>
      <c r="M11" t="e">
        <f t="shared" si="12"/>
        <v>#DIV/0!</v>
      </c>
      <c r="N11" s="5" t="e">
        <f t="shared" si="5"/>
        <v>#DIV/0!</v>
      </c>
      <c r="P11" s="10" t="e">
        <f t="shared" si="6"/>
        <v>#DIV/0!</v>
      </c>
      <c r="Q11" s="9" t="e">
        <f t="shared" si="7"/>
        <v>#DIV/0!</v>
      </c>
    </row>
  </sheetData>
  <hyperlinks>
    <hyperlink ref="A3" display="https://fr.aliexpress.com/item/1-7-pcs-lot-Marque-Nouveau-Vbatty-21700-batterie-haute-drian-4800-mah-50A-Batterie-3/32914942493.html?spm=a2g0w.search0104.3.2.24d55426qYjENB&amp;ws_ab_test=searchweb0_0%2Csearchweb201602_9_10065_10068_319_10892_317_10696_10084_"/>
    <hyperlink ref="A4" display="https://fr.aliexpress.com/item/Li-Ion-Li-40A-3-7-v-21700-4000-mah-14-8-w-Batterie-Li-ion/32880575547.html?spm=a2g0w.search0104.3.24.24d55426qYjENB&amp;ws_ab_test=searchweb0_0%2Csearchweb201602_9_10065_10068_319_10892_317_10696_10084_453_454_10083_10618_10304_"/>
    <hyperlink ref="A6" r:id="rId1"/>
    <hyperlink ref="A7" r:id="rId2" location="s5-20-1;searl|2690475601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batterie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2020-11-17T11:02:30Z</dcterms:modified>
</cp:coreProperties>
</file>